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640" windowHeight="11760" activeTab="1"/>
  </bookViews>
  <sheets>
    <sheet name="Cover" sheetId="1" r:id="rId1"/>
    <sheet name="iPF68x_iPF78x" sheetId="2" r:id="rId2"/>
  </sheets>
  <definedNames>
    <definedName name="_xlnm.Print_Area" localSheetId="1">'iPF68x_iPF78x'!$A$1:$I$101</definedName>
  </definedNames>
  <calcPr fullCalcOnLoad="1"/>
</workbook>
</file>

<file path=xl/sharedStrings.xml><?xml version="1.0" encoding="utf-8"?>
<sst xmlns="http://schemas.openxmlformats.org/spreadsheetml/2006/main" count="146" uniqueCount="76">
  <si>
    <t>Print speed</t>
  </si>
  <si>
    <t>minute</t>
  </si>
  <si>
    <t>Plain Paper</t>
  </si>
  <si>
    <t>Fast</t>
  </si>
  <si>
    <t xml:space="preserve">Fast </t>
  </si>
  <si>
    <t>Standard</t>
  </si>
  <si>
    <t>High</t>
  </si>
  <si>
    <t>Fast (Economy)</t>
  </si>
  <si>
    <t>Ink cost per ml</t>
  </si>
  <si>
    <t>Usable Ink Value</t>
  </si>
  <si>
    <t>Inktank Price</t>
  </si>
  <si>
    <t>Media</t>
  </si>
  <si>
    <t>Print mode</t>
  </si>
  <si>
    <t>Print speed</t>
  </si>
  <si>
    <t>Ink
Consumption</t>
  </si>
  <si>
    <t>Second</t>
  </si>
  <si>
    <t>minute</t>
  </si>
  <si>
    <t>Print Speed &amp; Ink Consumption</t>
  </si>
  <si>
    <t>Media</t>
  </si>
  <si>
    <t>Print mode</t>
  </si>
  <si>
    <t>Ink
Consumption</t>
  </si>
  <si>
    <t>Second</t>
  </si>
  <si>
    <t>date</t>
  </si>
  <si>
    <t>Contents : Print Speed, Ink cost</t>
  </si>
  <si>
    <t>Benchmark information for public release</t>
  </si>
  <si>
    <t>Version</t>
  </si>
  <si>
    <t>Newly issued</t>
  </si>
  <si>
    <t>Revised Item</t>
  </si>
  <si>
    <t>Ink Cost
（300ml)</t>
  </si>
  <si>
    <t>Ink Cost
（130ml)</t>
  </si>
  <si>
    <t>（目標値）</t>
  </si>
  <si>
    <t>0.7分</t>
  </si>
  <si>
    <t>1.0分</t>
  </si>
  <si>
    <t>1.9分</t>
  </si>
  <si>
    <t>1.1分</t>
  </si>
  <si>
    <t>3.8分</t>
  </si>
  <si>
    <t>3.2分</t>
  </si>
  <si>
    <t>4.0分</t>
  </si>
  <si>
    <t>↑ Imput price in your sales area</t>
  </si>
  <si>
    <t>Ink Cost
（700ml)</t>
  </si>
  <si>
    <t>Ink Cost
（330ml)</t>
  </si>
  <si>
    <t>Canon Europe Limited - Large Format Solutions</t>
  </si>
  <si>
    <t>Update History</t>
  </si>
  <si>
    <t>Adjusted for Canon Europe</t>
  </si>
  <si>
    <t>Size : A1,  Image: ISO SCID No.5</t>
  </si>
  <si>
    <t>Application:</t>
  </si>
  <si>
    <t xml:space="preserve">Print Conditions </t>
  </si>
  <si>
    <t xml:space="preserve">CPU: </t>
  </si>
  <si>
    <t>Core 2 Duo 2.13GHz</t>
  </si>
  <si>
    <t xml:space="preserve">OS: </t>
  </si>
  <si>
    <t>Hi-Speed USB</t>
  </si>
  <si>
    <t xml:space="preserve">Interface: </t>
  </si>
  <si>
    <t xml:space="preserve">RAM: </t>
  </si>
  <si>
    <t>Windows 7 Pro　</t>
  </si>
  <si>
    <t>Adobe Photoshop CS5</t>
  </si>
  <si>
    <t>Photo (SCID No.5)</t>
  </si>
  <si>
    <t>CAD drawing (Cottage)</t>
  </si>
  <si>
    <t>iPF680/iPF685</t>
  </si>
  <si>
    <t>iPF780/iPF785</t>
  </si>
  <si>
    <t>Heavy weight 
Coated paper HG</t>
  </si>
  <si>
    <t>Glossy Photo paper HG 170</t>
  </si>
  <si>
    <t>↑ Input price in your sales area</t>
  </si>
  <si>
    <t>Coated Paper</t>
  </si>
  <si>
    <t xml:space="preserve">4GB </t>
  </si>
  <si>
    <t>AutoCAD LT 2011</t>
  </si>
  <si>
    <t>Size : A1,  Image: Cottage plan and elevation.dwg</t>
  </si>
  <si>
    <t>Size : A0, Image: Cottage plan and elevation.dwg</t>
  </si>
  <si>
    <t>Size : A0,  Image: ISO SCID No.5</t>
  </si>
  <si>
    <t>Coated paper</t>
  </si>
  <si>
    <t>Model : iPF680, iPF685, iPF780, iPF785</t>
  </si>
  <si>
    <t>V1.1</t>
  </si>
  <si>
    <t xml:space="preserve"> Version 1.3</t>
  </si>
  <si>
    <t>3rd April 2014</t>
  </si>
  <si>
    <t>V1.2</t>
  </si>
  <si>
    <t>V1.3</t>
  </si>
  <si>
    <t>Amended some mistakes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</si>
</sst>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ml&quot;"/>
    <numFmt numFmtId="165" formatCode="#,##0.000&quot; ml&quot;"/>
    <numFmt numFmtId="166" formatCode="#,##0&quot;円&quot;"/>
    <numFmt numFmtId="167" formatCode="#,##0.0&quot; min&quot;"/>
    <numFmt numFmtId="168" formatCode="0.00_ "/>
    <numFmt numFmtId="169" formatCode="[$€-413]\ #,##0.00"/>
    <numFmt numFmtId="170" formatCode="&quot;€&quot;\ 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DendaNew"/>
      <family val="0"/>
    </font>
    <font>
      <sz val="24"/>
      <name val="DendaNew"/>
      <family val="0"/>
    </font>
    <font>
      <b/>
      <sz val="10"/>
      <name val="DendaNew"/>
      <family val="0"/>
    </font>
    <font>
      <b/>
      <sz val="9"/>
      <name val="DendaNew"/>
      <family val="0"/>
    </font>
    <font>
      <b/>
      <sz val="20"/>
      <name val="DendaNew"/>
      <family val="0"/>
    </font>
    <font>
      <sz val="11"/>
      <name val="DendaNew"/>
      <family val="0"/>
    </font>
    <font>
      <sz val="16"/>
      <name val="DendaNew"/>
      <family val="0"/>
    </font>
    <font>
      <b/>
      <sz val="12"/>
      <name val="DendaNew"/>
      <family val="0"/>
    </font>
    <font>
      <b/>
      <sz val="24"/>
      <name val="DendaNew"/>
      <family val="0"/>
    </font>
    <font>
      <b/>
      <sz val="14"/>
      <name val="DendaNew"/>
      <family val="0"/>
    </font>
    <font>
      <sz val="11"/>
      <color indexed="8"/>
      <name val="DendaNew"/>
      <family val="0"/>
    </font>
    <font>
      <sz val="11"/>
      <color indexed="9"/>
      <name val="DendaNew"/>
      <family val="0"/>
    </font>
    <font>
      <i/>
      <sz val="10"/>
      <color indexed="56"/>
      <name val="DendaNew"/>
      <family val="0"/>
    </font>
    <font>
      <b/>
      <sz val="11"/>
      <color indexed="8"/>
      <name val="DendaNew"/>
      <family val="0"/>
    </font>
    <font>
      <sz val="11"/>
      <color indexed="10"/>
      <name val="DendaNew"/>
      <family val="0"/>
    </font>
    <font>
      <sz val="14"/>
      <color indexed="8"/>
      <name val="DendaNew"/>
      <family val="0"/>
    </font>
    <font>
      <b/>
      <sz val="12"/>
      <color indexed="8"/>
      <name val="DendaNew"/>
      <family val="0"/>
    </font>
    <font>
      <sz val="12"/>
      <color indexed="8"/>
      <name val="DendaNew"/>
      <family val="0"/>
    </font>
    <font>
      <b/>
      <sz val="12"/>
      <color indexed="10"/>
      <name val="DendaNew"/>
      <family val="0"/>
    </font>
    <font>
      <sz val="18"/>
      <color indexed="8"/>
      <name val="DendaNew"/>
      <family val="0"/>
    </font>
    <font>
      <b/>
      <sz val="11"/>
      <color indexed="10"/>
      <name val="DendaNew"/>
      <family val="0"/>
    </font>
    <font>
      <b/>
      <sz val="24"/>
      <color indexed="8"/>
      <name val="DendaNew"/>
      <family val="0"/>
    </font>
    <font>
      <sz val="11"/>
      <color indexed="8"/>
      <name val="Arial"/>
      <family val="2"/>
    </font>
    <font>
      <b/>
      <sz val="18"/>
      <color indexed="8"/>
      <name val="DendaNew"/>
      <family val="0"/>
    </font>
    <font>
      <b/>
      <sz val="26"/>
      <color indexed="8"/>
      <name val="Denda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6"/>
      <name val="DendaNew"/>
      <family val="0"/>
    </font>
    <font>
      <sz val="10"/>
      <color indexed="12"/>
      <name val="DendaNe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DendaNew"/>
      <family val="0"/>
    </font>
    <font>
      <sz val="11"/>
      <color rgb="FFFFFFFF"/>
      <name val="DendaNew"/>
      <family val="0"/>
    </font>
    <font>
      <sz val="11"/>
      <color rgb="FF000000"/>
      <name val="DendaNew"/>
      <family val="0"/>
    </font>
    <font>
      <i/>
      <sz val="10"/>
      <color theme="3"/>
      <name val="DendaNew"/>
      <family val="0"/>
    </font>
    <font>
      <b/>
      <sz val="11"/>
      <color rgb="FF000000"/>
      <name val="DendaNew"/>
      <family val="0"/>
    </font>
    <font>
      <sz val="11"/>
      <color rgb="FFFF0000"/>
      <name val="DendaNew"/>
      <family val="0"/>
    </font>
    <font>
      <sz val="14"/>
      <color theme="1"/>
      <name val="DendaNew"/>
      <family val="0"/>
    </font>
    <font>
      <b/>
      <sz val="12"/>
      <color rgb="FF000000"/>
      <name val="DendaNew"/>
      <family val="0"/>
    </font>
    <font>
      <sz val="12"/>
      <color rgb="FF000000"/>
      <name val="DendaNew"/>
      <family val="0"/>
    </font>
    <font>
      <b/>
      <sz val="12"/>
      <color rgb="FFFF0000"/>
      <name val="DendaNew"/>
      <family val="0"/>
    </font>
    <font>
      <sz val="18"/>
      <color rgb="FF000000"/>
      <name val="DendaNew"/>
      <family val="0"/>
    </font>
    <font>
      <b/>
      <sz val="11"/>
      <color rgb="FFFF0000"/>
      <name val="DendaNew"/>
      <family val="0"/>
    </font>
    <font>
      <b/>
      <sz val="24"/>
      <color theme="1"/>
      <name val="DendaNew"/>
      <family val="0"/>
    </font>
    <font>
      <sz val="11"/>
      <color theme="1"/>
      <name val="Arial"/>
      <family val="2"/>
    </font>
    <font>
      <b/>
      <sz val="12"/>
      <color theme="1"/>
      <name val="DendaNew"/>
      <family val="0"/>
    </font>
    <font>
      <b/>
      <sz val="11"/>
      <color theme="1"/>
      <name val="DendaNew"/>
      <family val="0"/>
    </font>
    <font>
      <b/>
      <sz val="18"/>
      <color theme="1"/>
      <name val="DendaNew"/>
      <family val="0"/>
    </font>
    <font>
      <sz val="12"/>
      <color theme="1"/>
      <name val="DendaNew"/>
      <family val="0"/>
    </font>
    <font>
      <b/>
      <sz val="26"/>
      <color theme="1"/>
      <name val="DendaNew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>
        <color theme="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 style="thick">
        <color rgb="FFFFFFFF"/>
      </top>
      <bottom/>
    </border>
    <border>
      <left style="medium">
        <color rgb="FFFFFFFF"/>
      </left>
      <right style="medium">
        <color rgb="FFFFFFFF"/>
      </right>
      <top style="medium">
        <color theme="0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  <xf numFmtId="0" fontId="3" fillId="0" borderId="0">
      <alignment/>
      <protection/>
    </xf>
  </cellStyleXfs>
  <cellXfs count="89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65" fillId="33" borderId="10" xfId="0" applyFont="1" applyFill="1" applyBorder="1" applyAlignment="1">
      <alignment horizontal="center" vertical="center" wrapText="1" readingOrder="1"/>
    </xf>
    <xf numFmtId="0" fontId="66" fillId="2" borderId="11" xfId="0" applyFont="1" applyFill="1" applyBorder="1" applyAlignment="1">
      <alignment horizontal="center" vertical="center" wrapText="1" readingOrder="1"/>
    </xf>
    <xf numFmtId="0" fontId="67" fillId="2" borderId="11" xfId="0" applyFont="1" applyFill="1" applyBorder="1" applyAlignment="1">
      <alignment horizontal="center" vertical="center" wrapText="1" readingOrder="1"/>
    </xf>
    <xf numFmtId="167" fontId="68" fillId="2" borderId="11" xfId="0" applyNumberFormat="1" applyFont="1" applyFill="1" applyBorder="1" applyAlignment="1">
      <alignment horizontal="center" vertical="center" wrapText="1" readingOrder="1"/>
    </xf>
    <xf numFmtId="165" fontId="68" fillId="2" borderId="11" xfId="0" applyNumberFormat="1" applyFont="1" applyFill="1" applyBorder="1" applyAlignment="1">
      <alignment horizontal="center" vertical="center" wrapText="1" readingOrder="1"/>
    </xf>
    <xf numFmtId="169" fontId="68" fillId="2" borderId="11" xfId="0" applyNumberFormat="1" applyFont="1" applyFill="1" applyBorder="1" applyAlignment="1">
      <alignment horizontal="center" vertical="center" wrapText="1" readingOrder="1"/>
    </xf>
    <xf numFmtId="0" fontId="66" fillId="2" borderId="12" xfId="0" applyFont="1" applyFill="1" applyBorder="1" applyAlignment="1">
      <alignment horizontal="center" vertical="center" wrapText="1" readingOrder="1"/>
    </xf>
    <xf numFmtId="0" fontId="67" fillId="2" borderId="12" xfId="0" applyFont="1" applyFill="1" applyBorder="1" applyAlignment="1">
      <alignment horizontal="center" vertical="center" wrapText="1" readingOrder="1"/>
    </xf>
    <xf numFmtId="167" fontId="68" fillId="2" borderId="12" xfId="0" applyNumberFormat="1" applyFont="1" applyFill="1" applyBorder="1" applyAlignment="1">
      <alignment horizontal="center" vertical="center" wrapText="1" readingOrder="1"/>
    </xf>
    <xf numFmtId="165" fontId="68" fillId="2" borderId="12" xfId="0" applyNumberFormat="1" applyFont="1" applyFill="1" applyBorder="1" applyAlignment="1">
      <alignment horizontal="center" vertical="center" wrapText="1" readingOrder="1"/>
    </xf>
    <xf numFmtId="168" fontId="64" fillId="0" borderId="0" xfId="0" applyNumberFormat="1" applyFont="1" applyAlignment="1">
      <alignment vertical="center"/>
    </xf>
    <xf numFmtId="164" fontId="64" fillId="0" borderId="0" xfId="0" applyNumberFormat="1" applyFont="1" applyAlignment="1">
      <alignment vertical="center"/>
    </xf>
    <xf numFmtId="0" fontId="64" fillId="0" borderId="0" xfId="0" applyFont="1" applyFill="1" applyAlignment="1">
      <alignment vertical="center"/>
    </xf>
    <xf numFmtId="166" fontId="69" fillId="0" borderId="0" xfId="0" applyNumberFormat="1" applyFont="1" applyFill="1" applyBorder="1" applyAlignment="1">
      <alignment vertical="center"/>
    </xf>
    <xf numFmtId="166" fontId="64" fillId="0" borderId="0" xfId="0" applyNumberFormat="1" applyFont="1" applyFill="1" applyBorder="1" applyAlignment="1">
      <alignment vertical="center"/>
    </xf>
    <xf numFmtId="0" fontId="66" fillId="2" borderId="13" xfId="0" applyFont="1" applyFill="1" applyBorder="1" applyAlignment="1">
      <alignment horizontal="center" vertical="center" wrapText="1" readingOrder="1"/>
    </xf>
    <xf numFmtId="0" fontId="67" fillId="2" borderId="13" xfId="0" applyFont="1" applyFill="1" applyBorder="1" applyAlignment="1">
      <alignment horizontal="center" vertical="center" wrapText="1" readingOrder="1"/>
    </xf>
    <xf numFmtId="165" fontId="68" fillId="2" borderId="13" xfId="0" applyNumberFormat="1" applyFont="1" applyFill="1" applyBorder="1" applyAlignment="1">
      <alignment horizontal="center" vertical="center" wrapText="1" readingOrder="1"/>
    </xf>
    <xf numFmtId="0" fontId="70" fillId="0" borderId="0" xfId="0" applyFont="1" applyAlignment="1">
      <alignment vertical="center"/>
    </xf>
    <xf numFmtId="0" fontId="9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indent="4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indent="3"/>
    </xf>
    <xf numFmtId="0" fontId="10" fillId="0" borderId="0" xfId="61" applyFont="1" applyAlignment="1">
      <alignment horizontal="left"/>
      <protection/>
    </xf>
    <xf numFmtId="49" fontId="11" fillId="0" borderId="0" xfId="61" applyNumberFormat="1" applyFont="1">
      <alignment/>
      <protection/>
    </xf>
    <xf numFmtId="0" fontId="11" fillId="0" borderId="0" xfId="61" applyFont="1" applyAlignment="1">
      <alignment horizontal="left" vertical="center"/>
      <protection/>
    </xf>
    <xf numFmtId="0" fontId="75" fillId="0" borderId="0" xfId="0" applyFont="1" applyAlignment="1">
      <alignment horizontal="left" vertical="center" indent="1" readingOrder="1"/>
    </xf>
    <xf numFmtId="0" fontId="12" fillId="34" borderId="0" xfId="61" applyFont="1" applyFill="1" applyAlignment="1">
      <alignment horizontal="center" vertical="center"/>
      <protection/>
    </xf>
    <xf numFmtId="0" fontId="12" fillId="34" borderId="14" xfId="61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 vertical="center" indent="1" readingOrder="1"/>
    </xf>
    <xf numFmtId="0" fontId="5" fillId="34" borderId="14" xfId="6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 vertical="center"/>
    </xf>
    <xf numFmtId="14" fontId="5" fillId="0" borderId="0" xfId="61" applyNumberFormat="1" applyFont="1" applyAlignment="1">
      <alignment horizontal="right" vertical="center"/>
      <protection/>
    </xf>
    <xf numFmtId="14" fontId="12" fillId="34" borderId="14" xfId="61" applyNumberFormat="1" applyFont="1" applyFill="1" applyBorder="1" applyAlignment="1">
      <alignment horizontal="center" vertical="center"/>
      <protection/>
    </xf>
    <xf numFmtId="14" fontId="5" fillId="34" borderId="14" xfId="61" applyNumberFormat="1" applyFont="1" applyFill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12" fillId="0" borderId="15" xfId="61" applyFont="1" applyBorder="1" applyAlignment="1">
      <alignment horizontal="left" vertical="center"/>
      <protection/>
    </xf>
    <xf numFmtId="0" fontId="78" fillId="0" borderId="15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167" fontId="79" fillId="2" borderId="12" xfId="0" applyNumberFormat="1" applyFont="1" applyFill="1" applyBorder="1" applyAlignment="1">
      <alignment horizontal="center" vertical="center" wrapText="1" readingOrder="1"/>
    </xf>
    <xf numFmtId="0" fontId="65" fillId="33" borderId="10" xfId="0" applyFont="1" applyFill="1" applyBorder="1" applyAlignment="1">
      <alignment horizontal="center" vertical="center" wrapText="1" readingOrder="1"/>
    </xf>
    <xf numFmtId="0" fontId="66" fillId="2" borderId="11" xfId="0" applyFont="1" applyFill="1" applyBorder="1" applyAlignment="1">
      <alignment horizontal="center" vertical="center" wrapText="1" readingOrder="1"/>
    </xf>
    <xf numFmtId="0" fontId="67" fillId="2" borderId="11" xfId="0" applyFont="1" applyFill="1" applyBorder="1" applyAlignment="1">
      <alignment horizontal="center" vertical="center" wrapText="1" readingOrder="1"/>
    </xf>
    <xf numFmtId="45" fontId="66" fillId="2" borderId="11" xfId="0" applyNumberFormat="1" applyFont="1" applyFill="1" applyBorder="1" applyAlignment="1">
      <alignment horizontal="center" vertical="center" wrapText="1" readingOrder="1"/>
    </xf>
    <xf numFmtId="45" fontId="66" fillId="2" borderId="12" xfId="0" applyNumberFormat="1" applyFont="1" applyFill="1" applyBorder="1" applyAlignment="1">
      <alignment horizontal="center" vertical="center" wrapText="1" readingOrder="1"/>
    </xf>
    <xf numFmtId="45" fontId="64" fillId="2" borderId="12" xfId="0" applyNumberFormat="1" applyFont="1" applyFill="1" applyBorder="1" applyAlignment="1">
      <alignment horizontal="center" vertical="center" wrapText="1" readingOrder="1"/>
    </xf>
    <xf numFmtId="45" fontId="66" fillId="2" borderId="13" xfId="0" applyNumberFormat="1" applyFont="1" applyFill="1" applyBorder="1" applyAlignment="1">
      <alignment horizontal="center" vertical="center" wrapText="1" readingOrder="1"/>
    </xf>
    <xf numFmtId="170" fontId="64" fillId="35" borderId="0" xfId="0" applyNumberFormat="1" applyFont="1" applyFill="1" applyBorder="1" applyAlignment="1">
      <alignment vertical="center"/>
    </xf>
    <xf numFmtId="0" fontId="80" fillId="0" borderId="17" xfId="0" applyFont="1" applyBorder="1" applyAlignment="1">
      <alignment vertical="center"/>
    </xf>
    <xf numFmtId="170" fontId="75" fillId="36" borderId="18" xfId="0" applyNumberFormat="1" applyFont="1" applyFill="1" applyBorder="1" applyAlignment="1">
      <alignment horizontal="center" vertical="center"/>
    </xf>
    <xf numFmtId="0" fontId="12" fillId="34" borderId="14" xfId="61" applyFont="1" applyFill="1" applyBorder="1" applyAlignment="1">
      <alignment horizontal="left" vertical="center"/>
      <protection/>
    </xf>
    <xf numFmtId="0" fontId="12" fillId="34" borderId="14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left" vertical="center"/>
      <protection/>
    </xf>
    <xf numFmtId="0" fontId="12" fillId="37" borderId="15" xfId="61" applyFont="1" applyFill="1" applyBorder="1" applyAlignment="1">
      <alignment horizontal="left" vertical="center"/>
      <protection/>
    </xf>
    <xf numFmtId="0" fontId="12" fillId="37" borderId="14" xfId="61" applyFont="1" applyFill="1" applyBorder="1" applyAlignment="1">
      <alignment horizontal="left" vertical="center"/>
      <protection/>
    </xf>
    <xf numFmtId="0" fontId="12" fillId="37" borderId="19" xfId="61" applyFont="1" applyFill="1" applyBorder="1" applyAlignment="1">
      <alignment horizontal="left" vertical="center"/>
      <protection/>
    </xf>
    <xf numFmtId="0" fontId="81" fillId="0" borderId="14" xfId="0" applyFont="1" applyBorder="1" applyAlignment="1">
      <alignment horizontal="left" vertical="center"/>
    </xf>
    <xf numFmtId="0" fontId="81" fillId="0" borderId="19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/>
    </xf>
    <xf numFmtId="0" fontId="13" fillId="0" borderId="0" xfId="61" applyFont="1" applyAlignment="1">
      <alignment horizontal="left" vertical="center"/>
      <protection/>
    </xf>
    <xf numFmtId="0" fontId="82" fillId="0" borderId="0" xfId="0" applyFont="1" applyAlignment="1">
      <alignment horizontal="left" vertical="center"/>
    </xf>
    <xf numFmtId="0" fontId="5" fillId="0" borderId="14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65" fillId="33" borderId="10" xfId="0" applyFont="1" applyFill="1" applyBorder="1" applyAlignment="1">
      <alignment horizontal="center" vertical="center" wrapText="1" readingOrder="1"/>
    </xf>
    <xf numFmtId="0" fontId="14" fillId="37" borderId="22" xfId="61" applyFont="1" applyFill="1" applyBorder="1" applyAlignment="1">
      <alignment horizontal="left" vertical="center"/>
      <protection/>
    </xf>
    <xf numFmtId="0" fontId="14" fillId="37" borderId="23" xfId="61" applyFont="1" applyFill="1" applyBorder="1" applyAlignment="1">
      <alignment horizontal="left" vertical="center"/>
      <protection/>
    </xf>
    <xf numFmtId="0" fontId="14" fillId="37" borderId="24" xfId="61" applyFont="1" applyFill="1" applyBorder="1" applyAlignment="1">
      <alignment horizontal="left" vertical="center"/>
      <protection/>
    </xf>
    <xf numFmtId="0" fontId="64" fillId="0" borderId="10" xfId="0" applyFont="1" applyBorder="1" applyAlignment="1">
      <alignment horizontal="center" vertical="center" wrapText="1" readingOrder="1"/>
    </xf>
    <xf numFmtId="0" fontId="66" fillId="2" borderId="25" xfId="0" applyFont="1" applyFill="1" applyBorder="1" applyAlignment="1">
      <alignment horizontal="center" vertical="center" wrapText="1" readingOrder="1"/>
    </xf>
    <xf numFmtId="0" fontId="66" fillId="2" borderId="26" xfId="0" applyFont="1" applyFill="1" applyBorder="1" applyAlignment="1">
      <alignment horizontal="center" vertical="center" wrapText="1" readingOrder="1"/>
    </xf>
    <xf numFmtId="0" fontId="66" fillId="2" borderId="11" xfId="0" applyFont="1" applyFill="1" applyBorder="1" applyAlignment="1">
      <alignment horizontal="center" vertical="center" wrapText="1" readingOrder="1"/>
    </xf>
    <xf numFmtId="0" fontId="67" fillId="2" borderId="25" xfId="0" applyFont="1" applyFill="1" applyBorder="1" applyAlignment="1">
      <alignment horizontal="center" vertical="center" wrapText="1" readingOrder="1"/>
    </xf>
    <xf numFmtId="0" fontId="67" fillId="2" borderId="11" xfId="0" applyFont="1" applyFill="1" applyBorder="1" applyAlignment="1">
      <alignment horizontal="center" vertical="center" wrapText="1" readingOrder="1"/>
    </xf>
    <xf numFmtId="0" fontId="66" fillId="2" borderId="27" xfId="0" applyFont="1" applyFill="1" applyBorder="1" applyAlignment="1">
      <alignment horizontal="center" vertical="center" wrapText="1" readingOrder="1"/>
    </xf>
    <xf numFmtId="0" fontId="66" fillId="2" borderId="28" xfId="0" applyFont="1" applyFill="1" applyBorder="1" applyAlignment="1">
      <alignment horizontal="center" vertical="center" wrapText="1" readingOrder="1"/>
    </xf>
    <xf numFmtId="0" fontId="64" fillId="2" borderId="26" xfId="0" applyFont="1" applyFill="1" applyBorder="1" applyAlignment="1">
      <alignment horizontal="center" vertical="center" wrapText="1" readingOrder="1"/>
    </xf>
    <xf numFmtId="0" fontId="64" fillId="2" borderId="11" xfId="0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標準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17</xdr:row>
      <xdr:rowOff>133350</xdr:rowOff>
    </xdr:from>
    <xdr:to>
      <xdr:col>1</xdr:col>
      <xdr:colOff>1562100</xdr:colOff>
      <xdr:row>25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647700" y="4191000"/>
          <a:ext cx="1295400" cy="1495425"/>
          <a:chOff x="530126" y="4917277"/>
          <a:chExt cx="1301750" cy="1607343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530126" y="5155566"/>
            <a:ext cx="1301750" cy="1369054"/>
            <a:chOff x="530126" y="4830723"/>
            <a:chExt cx="1301750" cy="1269184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6631" y="4830723"/>
              <a:ext cx="902113" cy="99726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4" name="Text Box 106"/>
            <xdr:cNvSpPr txBox="1">
              <a:spLocks noChangeAspect="1" noChangeArrowheads="1"/>
            </xdr:cNvSpPr>
          </xdr:nvSpPr>
          <xdr:spPr>
            <a:xfrm>
              <a:off x="530126" y="5958393"/>
              <a:ext cx="1301750" cy="1415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FF"/>
                  </a:solidFill>
                </a:rPr>
                <a:t>Scanning Direction</a:t>
              </a:r>
            </a:p>
          </xdr:txBody>
        </xdr:sp>
        <xdr:sp>
          <xdr:nvSpPr>
            <xdr:cNvPr id="5" name="Line 107"/>
            <xdr:cNvSpPr>
              <a:spLocks/>
            </xdr:cNvSpPr>
          </xdr:nvSpPr>
          <xdr:spPr>
            <a:xfrm flipV="1">
              <a:off x="730921" y="5904770"/>
              <a:ext cx="947999" cy="0"/>
            </a:xfrm>
            <a:prstGeom prst="line">
              <a:avLst/>
            </a:prstGeom>
            <a:noFill/>
            <a:ln w="28575" cmpd="sng">
              <a:solidFill>
                <a:srgbClr val="0000CC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" name="Line 107"/>
          <xdr:cNvSpPr>
            <a:spLocks/>
          </xdr:cNvSpPr>
        </xdr:nvSpPr>
        <xdr:spPr>
          <a:xfrm>
            <a:off x="740684" y="5048275"/>
            <a:ext cx="9538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109"/>
          <xdr:cNvSpPr txBox="1">
            <a:spLocks noChangeArrowheads="1"/>
          </xdr:cNvSpPr>
        </xdr:nvSpPr>
        <xdr:spPr>
          <a:xfrm>
            <a:off x="893965" y="4917277"/>
            <a:ext cx="631674" cy="122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</a:rPr>
              <a:t>580</a:t>
            </a:r>
          </a:p>
        </xdr:txBody>
      </xdr:sp>
    </xdr:grpSp>
    <xdr:clientData/>
  </xdr:twoCellAnchor>
  <xdr:twoCellAnchor>
    <xdr:from>
      <xdr:col>1</xdr:col>
      <xdr:colOff>295275</xdr:colOff>
      <xdr:row>62</xdr:row>
      <xdr:rowOff>133350</xdr:rowOff>
    </xdr:from>
    <xdr:to>
      <xdr:col>1</xdr:col>
      <xdr:colOff>1600200</xdr:colOff>
      <xdr:row>69</xdr:row>
      <xdr:rowOff>209550</xdr:rowOff>
    </xdr:to>
    <xdr:grpSp>
      <xdr:nvGrpSpPr>
        <xdr:cNvPr id="8" name="Group 27"/>
        <xdr:cNvGrpSpPr>
          <a:grpSpLocks/>
        </xdr:cNvGrpSpPr>
      </xdr:nvGrpSpPr>
      <xdr:grpSpPr>
        <a:xfrm>
          <a:off x="676275" y="13820775"/>
          <a:ext cx="1304925" cy="1514475"/>
          <a:chOff x="530126" y="4917277"/>
          <a:chExt cx="1301750" cy="1607343"/>
        </a:xfrm>
        <a:solidFill>
          <a:srgbClr val="FFFFFF"/>
        </a:solidFill>
      </xdr:grpSpPr>
      <xdr:grpSp>
        <xdr:nvGrpSpPr>
          <xdr:cNvPr id="9" name="Group 28"/>
          <xdr:cNvGrpSpPr>
            <a:grpSpLocks/>
          </xdr:cNvGrpSpPr>
        </xdr:nvGrpSpPr>
        <xdr:grpSpPr>
          <a:xfrm>
            <a:off x="530126" y="5155566"/>
            <a:ext cx="1301750" cy="1369054"/>
            <a:chOff x="530126" y="4830723"/>
            <a:chExt cx="1301750" cy="1269184"/>
          </a:xfrm>
          <a:solidFill>
            <a:srgbClr val="FFFFFF"/>
          </a:solidFill>
        </xdr:grpSpPr>
        <xdr:pic>
          <xdr:nvPicPr>
            <xdr:cNvPr id="10" name="Picture 3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6631" y="4830723"/>
              <a:ext cx="902113" cy="99726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1" name="Text Box 106"/>
            <xdr:cNvSpPr txBox="1">
              <a:spLocks noChangeAspect="1" noChangeArrowheads="1"/>
            </xdr:cNvSpPr>
          </xdr:nvSpPr>
          <xdr:spPr>
            <a:xfrm>
              <a:off x="530126" y="5960297"/>
              <a:ext cx="1301750" cy="1396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FF"/>
                  </a:solidFill>
                </a:rPr>
                <a:t>Scanning Direction</a:t>
              </a:r>
            </a:p>
          </xdr:txBody>
        </xdr:sp>
        <xdr:sp>
          <xdr:nvSpPr>
            <xdr:cNvPr id="12" name="Line 107"/>
            <xdr:cNvSpPr>
              <a:spLocks/>
            </xdr:cNvSpPr>
          </xdr:nvSpPr>
          <xdr:spPr>
            <a:xfrm flipV="1">
              <a:off x="730921" y="5904770"/>
              <a:ext cx="947999" cy="0"/>
            </a:xfrm>
            <a:prstGeom prst="line">
              <a:avLst/>
            </a:prstGeom>
            <a:noFill/>
            <a:ln w="28575" cmpd="sng">
              <a:solidFill>
                <a:srgbClr val="0000CC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3" name="Line 107"/>
          <xdr:cNvSpPr>
            <a:spLocks/>
          </xdr:cNvSpPr>
        </xdr:nvSpPr>
        <xdr:spPr>
          <a:xfrm>
            <a:off x="740684" y="5048275"/>
            <a:ext cx="9538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109"/>
          <xdr:cNvSpPr txBox="1">
            <a:spLocks noChangeArrowheads="1"/>
          </xdr:cNvSpPr>
        </xdr:nvSpPr>
        <xdr:spPr>
          <a:xfrm>
            <a:off x="891036" y="4917277"/>
            <a:ext cx="636556" cy="1305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</a:rPr>
              <a:t>827</a:t>
            </a:r>
          </a:p>
        </xdr:txBody>
      </xdr:sp>
    </xdr:grpSp>
    <xdr:clientData/>
  </xdr:twoCellAnchor>
  <xdr:twoCellAnchor>
    <xdr:from>
      <xdr:col>1</xdr:col>
      <xdr:colOff>304800</xdr:colOff>
      <xdr:row>37</xdr:row>
      <xdr:rowOff>114300</xdr:rowOff>
    </xdr:from>
    <xdr:to>
      <xdr:col>1</xdr:col>
      <xdr:colOff>1609725</xdr:colOff>
      <xdr:row>46</xdr:row>
      <xdr:rowOff>28575</xdr:rowOff>
    </xdr:to>
    <xdr:grpSp>
      <xdr:nvGrpSpPr>
        <xdr:cNvPr id="15" name="Group 41"/>
        <xdr:cNvGrpSpPr>
          <a:grpSpLocks/>
        </xdr:cNvGrpSpPr>
      </xdr:nvGrpSpPr>
      <xdr:grpSpPr>
        <a:xfrm>
          <a:off x="685800" y="8420100"/>
          <a:ext cx="1304925" cy="1543050"/>
          <a:chOff x="595312" y="8715377"/>
          <a:chExt cx="1301750" cy="1666860"/>
        </a:xfrm>
        <a:solidFill>
          <a:srgbClr val="FFFFFF"/>
        </a:solidFill>
      </xdr:grpSpPr>
      <xdr:grpSp>
        <xdr:nvGrpSpPr>
          <xdr:cNvPr id="16" name="Group 42"/>
          <xdr:cNvGrpSpPr>
            <a:grpSpLocks/>
          </xdr:cNvGrpSpPr>
        </xdr:nvGrpSpPr>
        <xdr:grpSpPr>
          <a:xfrm>
            <a:off x="595312" y="8965406"/>
            <a:ext cx="1301750" cy="1416831"/>
            <a:chOff x="595312" y="8234021"/>
            <a:chExt cx="1301750" cy="1012033"/>
          </a:xfrm>
          <a:solidFill>
            <a:srgbClr val="FFFFFF"/>
          </a:solidFill>
        </xdr:grpSpPr>
        <xdr:pic>
          <xdr:nvPicPr>
            <xdr:cNvPr id="17" name="Picture 4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6200000">
              <a:off x="768119" y="8234021"/>
              <a:ext cx="910574" cy="76636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18" name="Text Box 106"/>
            <xdr:cNvSpPr txBox="1">
              <a:spLocks noChangeAspect="1" noChangeArrowheads="1"/>
            </xdr:cNvSpPr>
          </xdr:nvSpPr>
          <xdr:spPr>
            <a:xfrm>
              <a:off x="595312" y="9100068"/>
              <a:ext cx="1301750" cy="1459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FF"/>
                  </a:solidFill>
                </a:rPr>
                <a:t>Scanning Direction</a:t>
              </a:r>
            </a:p>
          </xdr:txBody>
        </xdr:sp>
        <xdr:sp>
          <xdr:nvSpPr>
            <xdr:cNvPr id="19" name="Line 107"/>
            <xdr:cNvSpPr>
              <a:spLocks/>
            </xdr:cNvSpPr>
          </xdr:nvSpPr>
          <xdr:spPr>
            <a:xfrm>
              <a:off x="760309" y="9055539"/>
              <a:ext cx="930426" cy="0"/>
            </a:xfrm>
            <a:prstGeom prst="line">
              <a:avLst/>
            </a:prstGeom>
            <a:noFill/>
            <a:ln w="28575" cmpd="sng">
              <a:solidFill>
                <a:srgbClr val="0000CC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0" name="Line 107"/>
          <xdr:cNvSpPr>
            <a:spLocks/>
          </xdr:cNvSpPr>
        </xdr:nvSpPr>
        <xdr:spPr>
          <a:xfrm>
            <a:off x="738179" y="8846226"/>
            <a:ext cx="9538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Text Box 109"/>
          <xdr:cNvSpPr txBox="1">
            <a:spLocks noChangeArrowheads="1"/>
          </xdr:cNvSpPr>
        </xdr:nvSpPr>
        <xdr:spPr>
          <a:xfrm>
            <a:off x="889833" y="8715377"/>
            <a:ext cx="627118" cy="1225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</a:rPr>
              <a:t>562</a:t>
            </a:r>
          </a:p>
        </xdr:txBody>
      </xdr:sp>
    </xdr:grpSp>
    <xdr:clientData/>
  </xdr:twoCellAnchor>
  <xdr:twoCellAnchor>
    <xdr:from>
      <xdr:col>1</xdr:col>
      <xdr:colOff>314325</xdr:colOff>
      <xdr:row>81</xdr:row>
      <xdr:rowOff>133350</xdr:rowOff>
    </xdr:from>
    <xdr:to>
      <xdr:col>1</xdr:col>
      <xdr:colOff>1619250</xdr:colOff>
      <xdr:row>90</xdr:row>
      <xdr:rowOff>0</xdr:rowOff>
    </xdr:to>
    <xdr:grpSp>
      <xdr:nvGrpSpPr>
        <xdr:cNvPr id="22" name="Group 48"/>
        <xdr:cNvGrpSpPr>
          <a:grpSpLocks/>
        </xdr:cNvGrpSpPr>
      </xdr:nvGrpSpPr>
      <xdr:grpSpPr>
        <a:xfrm>
          <a:off x="695325" y="18192750"/>
          <a:ext cx="1304925" cy="1495425"/>
          <a:chOff x="595312" y="8715377"/>
          <a:chExt cx="1301750" cy="1666860"/>
        </a:xfrm>
        <a:solidFill>
          <a:srgbClr val="FFFFFF"/>
        </a:solidFill>
      </xdr:grpSpPr>
      <xdr:grpSp>
        <xdr:nvGrpSpPr>
          <xdr:cNvPr id="23" name="Group 49"/>
          <xdr:cNvGrpSpPr>
            <a:grpSpLocks/>
          </xdr:cNvGrpSpPr>
        </xdr:nvGrpSpPr>
        <xdr:grpSpPr>
          <a:xfrm>
            <a:off x="595312" y="8965406"/>
            <a:ext cx="1301750" cy="1416831"/>
            <a:chOff x="595312" y="8234021"/>
            <a:chExt cx="1301750" cy="1012033"/>
          </a:xfrm>
          <a:solidFill>
            <a:srgbClr val="FFFFFF"/>
          </a:solidFill>
        </xdr:grpSpPr>
        <xdr:pic>
          <xdr:nvPicPr>
            <xdr:cNvPr id="24" name="Picture 5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6200000">
              <a:off x="768119" y="8234021"/>
              <a:ext cx="910574" cy="76636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</xdr:pic>
        <xdr:sp>
          <xdr:nvSpPr>
            <xdr:cNvPr id="25" name="Text Box 106"/>
            <xdr:cNvSpPr txBox="1">
              <a:spLocks noChangeAspect="1" noChangeArrowheads="1"/>
            </xdr:cNvSpPr>
          </xdr:nvSpPr>
          <xdr:spPr>
            <a:xfrm>
              <a:off x="595312" y="9102851"/>
              <a:ext cx="1301750" cy="1432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FF"/>
                  </a:solidFill>
                </a:rPr>
                <a:t>Scanning Direction</a:t>
              </a:r>
            </a:p>
          </xdr:txBody>
        </xdr:sp>
        <xdr:sp>
          <xdr:nvSpPr>
            <xdr:cNvPr id="26" name="Line 107"/>
            <xdr:cNvSpPr>
              <a:spLocks/>
            </xdr:cNvSpPr>
          </xdr:nvSpPr>
          <xdr:spPr>
            <a:xfrm>
              <a:off x="760309" y="9055539"/>
              <a:ext cx="930426" cy="0"/>
            </a:xfrm>
            <a:prstGeom prst="line">
              <a:avLst/>
            </a:prstGeom>
            <a:noFill/>
            <a:ln w="28575" cmpd="sng">
              <a:solidFill>
                <a:srgbClr val="0000CC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7" name="Line 107"/>
          <xdr:cNvSpPr>
            <a:spLocks/>
          </xdr:cNvSpPr>
        </xdr:nvSpPr>
        <xdr:spPr>
          <a:xfrm>
            <a:off x="738179" y="8846226"/>
            <a:ext cx="9538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109"/>
          <xdr:cNvSpPr txBox="1">
            <a:spLocks noChangeArrowheads="1"/>
          </xdr:cNvSpPr>
        </xdr:nvSpPr>
        <xdr:spPr>
          <a:xfrm>
            <a:off x="889833" y="8715377"/>
            <a:ext cx="627118" cy="126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</a:rPr>
              <a:t>827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Normal="75" zoomScaleSheetLayoutView="100" zoomScalePageLayoutView="75" workbookViewId="0" topLeftCell="A10">
      <selection activeCell="C26" sqref="C26:H26"/>
    </sheetView>
  </sheetViews>
  <sheetFormatPr defaultColWidth="10.421875" defaultRowHeight="15"/>
  <cols>
    <col min="1" max="1" width="10.421875" style="27" customWidth="1"/>
    <col min="2" max="2" width="62.00390625" style="27" customWidth="1"/>
    <col min="3" max="8" width="10.421875" style="27" customWidth="1"/>
    <col min="9" max="9" width="14.28125" style="27" bestFit="1" customWidth="1"/>
    <col min="10" max="16384" width="10.421875" style="27" customWidth="1"/>
  </cols>
  <sheetData>
    <row r="1" spans="1:8" ht="13.5" customHeight="1">
      <c r="A1" s="26"/>
      <c r="B1" s="26"/>
      <c r="C1" s="26"/>
      <c r="D1" s="26"/>
      <c r="E1" s="26"/>
      <c r="F1" s="26"/>
      <c r="G1" s="26"/>
      <c r="H1" s="26"/>
    </row>
    <row r="2" spans="1:8" ht="13.5" customHeight="1">
      <c r="A2" s="26"/>
      <c r="B2" s="26"/>
      <c r="C2" s="26"/>
      <c r="D2" s="26"/>
      <c r="E2" s="26"/>
      <c r="F2" s="26"/>
      <c r="G2" s="26"/>
      <c r="H2" s="26"/>
    </row>
    <row r="3" spans="2:8" ht="30">
      <c r="B3" s="42" t="s">
        <v>24</v>
      </c>
      <c r="C3" s="26"/>
      <c r="D3" s="26"/>
      <c r="E3" s="26"/>
      <c r="F3" s="26"/>
      <c r="G3" s="26"/>
      <c r="H3" s="26"/>
    </row>
    <row r="4" spans="1:10" ht="24" customHeight="1">
      <c r="A4" s="1"/>
      <c r="B4" s="28" t="s">
        <v>71</v>
      </c>
      <c r="C4" s="29"/>
      <c r="D4" s="29"/>
      <c r="E4" s="29"/>
      <c r="F4" s="29"/>
      <c r="G4" s="29"/>
      <c r="H4" s="29"/>
      <c r="I4" s="29"/>
      <c r="J4" s="29"/>
    </row>
    <row r="5" spans="1:10" ht="24" customHeight="1">
      <c r="A5" s="1"/>
      <c r="B5" s="30"/>
      <c r="C5" s="29"/>
      <c r="D5" s="29"/>
      <c r="E5" s="29"/>
      <c r="F5" s="29"/>
      <c r="G5" s="29"/>
      <c r="H5" s="29"/>
      <c r="I5" s="29"/>
      <c r="J5" s="29"/>
    </row>
    <row r="6" spans="1:10" ht="30" customHeight="1">
      <c r="A6" s="1"/>
      <c r="C6" s="29"/>
      <c r="D6" s="29"/>
      <c r="E6" s="29"/>
      <c r="F6" s="29"/>
      <c r="G6" s="29"/>
      <c r="H6" s="29"/>
      <c r="I6" s="29"/>
      <c r="J6" s="29"/>
    </row>
    <row r="7" spans="1:8" ht="24" customHeight="1">
      <c r="A7" s="31"/>
      <c r="B7" s="32" t="s">
        <v>69</v>
      </c>
      <c r="C7" s="26"/>
      <c r="D7" s="26"/>
      <c r="E7" s="26"/>
      <c r="F7" s="26"/>
      <c r="G7" s="26"/>
      <c r="H7" s="26"/>
    </row>
    <row r="8" spans="1:8" ht="30.75" customHeight="1">
      <c r="A8" s="33"/>
      <c r="B8" s="32" t="s">
        <v>23</v>
      </c>
      <c r="C8" s="26"/>
      <c r="D8" s="26"/>
      <c r="E8" s="26"/>
      <c r="F8" s="26"/>
      <c r="G8" s="26"/>
      <c r="H8" s="26"/>
    </row>
    <row r="9" ht="14.25">
      <c r="B9" s="34"/>
    </row>
    <row r="10" ht="20.25">
      <c r="C10" s="28"/>
    </row>
    <row r="13" ht="20.25">
      <c r="B13" s="35" t="s">
        <v>72</v>
      </c>
    </row>
    <row r="14" ht="20.25">
      <c r="B14" s="36" t="s">
        <v>41</v>
      </c>
    </row>
    <row r="15" spans="3:7" ht="20.25">
      <c r="C15" s="28"/>
      <c r="D15" s="28"/>
      <c r="E15" s="28"/>
      <c r="F15" s="28"/>
      <c r="G15" s="28"/>
    </row>
    <row r="16" spans="3:7" ht="20.25">
      <c r="C16" s="28"/>
      <c r="D16" s="28"/>
      <c r="E16" s="28"/>
      <c r="F16" s="28"/>
      <c r="G16" s="28"/>
    </row>
    <row r="17" spans="3:7" ht="20.25">
      <c r="C17" s="28"/>
      <c r="D17" s="28"/>
      <c r="E17" s="28"/>
      <c r="F17" s="28"/>
      <c r="G17" s="28"/>
    </row>
    <row r="18" spans="3:7" ht="20.25">
      <c r="C18" s="28"/>
      <c r="D18" s="28"/>
      <c r="E18" s="28"/>
      <c r="F18" s="28"/>
      <c r="G18" s="28"/>
    </row>
    <row r="19" spans="3:7" ht="20.25">
      <c r="C19" s="28"/>
      <c r="F19" s="28"/>
      <c r="G19" s="28"/>
    </row>
    <row r="20" spans="2:7" ht="20.25">
      <c r="B20" s="28" t="s">
        <v>42</v>
      </c>
      <c r="C20" s="28"/>
      <c r="D20" s="28"/>
      <c r="E20" s="28"/>
      <c r="F20" s="28"/>
      <c r="G20" s="28"/>
    </row>
    <row r="21" spans="1:12" ht="13.5" customHeight="1">
      <c r="A21" s="26"/>
      <c r="B21" s="26"/>
      <c r="C21" s="26"/>
      <c r="D21" s="26"/>
      <c r="E21" s="26"/>
      <c r="F21" s="26"/>
      <c r="G21" s="26"/>
      <c r="H21" s="26"/>
      <c r="K21" s="1"/>
      <c r="L21" s="37"/>
    </row>
    <row r="22" spans="1:12" ht="15.75">
      <c r="A22" s="38"/>
      <c r="B22" s="39" t="s">
        <v>25</v>
      </c>
      <c r="C22" s="62" t="s">
        <v>27</v>
      </c>
      <c r="D22" s="62"/>
      <c r="E22" s="62"/>
      <c r="F22" s="62"/>
      <c r="G22" s="62"/>
      <c r="H22" s="62"/>
      <c r="I22" s="39" t="s">
        <v>22</v>
      </c>
      <c r="K22" s="1"/>
      <c r="L22" s="40"/>
    </row>
    <row r="23" spans="1:12" ht="15.75">
      <c r="A23" s="38"/>
      <c r="B23" s="41" t="s">
        <v>70</v>
      </c>
      <c r="C23" s="63" t="s">
        <v>26</v>
      </c>
      <c r="D23" s="63"/>
      <c r="E23" s="63"/>
      <c r="F23" s="63"/>
      <c r="G23" s="63"/>
      <c r="H23" s="63"/>
      <c r="I23" s="45">
        <v>41717</v>
      </c>
      <c r="K23" s="1"/>
      <c r="L23" s="37"/>
    </row>
    <row r="24" spans="1:11" ht="15.75">
      <c r="A24" s="38"/>
      <c r="B24" s="39" t="s">
        <v>73</v>
      </c>
      <c r="C24" s="61" t="s">
        <v>43</v>
      </c>
      <c r="D24" s="61"/>
      <c r="E24" s="61"/>
      <c r="F24" s="61"/>
      <c r="G24" s="61"/>
      <c r="H24" s="61"/>
      <c r="I24" s="44">
        <v>41724</v>
      </c>
      <c r="K24" s="1"/>
    </row>
    <row r="25" spans="1:11" ht="15.75">
      <c r="A25" s="38"/>
      <c r="B25" s="39" t="s">
        <v>74</v>
      </c>
      <c r="C25" s="61" t="s">
        <v>75</v>
      </c>
      <c r="D25" s="61"/>
      <c r="E25" s="61"/>
      <c r="F25" s="61"/>
      <c r="G25" s="61"/>
      <c r="H25" s="61"/>
      <c r="I25" s="44">
        <v>41732</v>
      </c>
      <c r="K25" s="1"/>
    </row>
    <row r="26" spans="1:11" ht="15.75">
      <c r="A26" s="38"/>
      <c r="B26" s="39"/>
      <c r="C26" s="61"/>
      <c r="D26" s="61"/>
      <c r="E26" s="61"/>
      <c r="F26" s="61"/>
      <c r="G26" s="61"/>
      <c r="H26" s="61"/>
      <c r="I26" s="39"/>
      <c r="K26" s="1"/>
    </row>
    <row r="27" spans="3:7" ht="20.25">
      <c r="C27" s="28"/>
      <c r="D27" s="28"/>
      <c r="E27" s="28"/>
      <c r="F27" s="28"/>
      <c r="G27" s="28"/>
    </row>
  </sheetData>
  <sheetProtection/>
  <mergeCells count="5">
    <mergeCell ref="C26:H26"/>
    <mergeCell ref="C22:H22"/>
    <mergeCell ref="C23:H23"/>
    <mergeCell ref="C24:H24"/>
    <mergeCell ref="C25:H25"/>
  </mergeCells>
  <printOptions verticalCentered="1"/>
  <pageMargins left="0.7874015748031497" right="0.7874015748031497" top="0.66" bottom="0.83" header="0.5118110236220472" footer="0.5118110236220472"/>
  <pageSetup firstPageNumber="3" useFirstPageNumber="1" fitToHeight="3" fitToWidth="1" horizontalDpi="600" verticalDpi="600" orientation="portrait" paperSize="9" scale="57" r:id="rId1"/>
  <headerFooter alignWithMargins="0">
    <oddFooter>&amp;L&amp;"ＭＳ Ｐゴシック,太字 斜体"Canon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0"/>
  <sheetViews>
    <sheetView showGridLines="0" tabSelected="1" zoomScale="80" zoomScaleNormal="80" zoomScalePageLayoutView="80" workbookViewId="0" topLeftCell="A1">
      <selection activeCell="Q7" sqref="Q7"/>
    </sheetView>
  </sheetViews>
  <sheetFormatPr defaultColWidth="9.00390625" defaultRowHeight="15"/>
  <cols>
    <col min="1" max="1" width="5.7109375" style="1" customWidth="1"/>
    <col min="2" max="2" width="25.421875" style="1" customWidth="1"/>
    <col min="3" max="3" width="21.421875" style="1" customWidth="1"/>
    <col min="4" max="4" width="9.28125" style="1" hidden="1" customWidth="1"/>
    <col min="5" max="6" width="15.00390625" style="1" customWidth="1"/>
    <col min="7" max="7" width="19.00390625" style="1" customWidth="1"/>
    <col min="8" max="9" width="15.00390625" style="1" customWidth="1"/>
    <col min="10" max="10" width="5.7109375" style="1" customWidth="1"/>
    <col min="11" max="16384" width="9.00390625" style="1" customWidth="1"/>
  </cols>
  <sheetData>
    <row r="1" ht="15">
      <c r="I1" s="43">
        <v>41785</v>
      </c>
    </row>
    <row r="2" ht="15">
      <c r="I2" s="2" t="s">
        <v>41</v>
      </c>
    </row>
    <row r="3" spans="2:8" s="5" customFormat="1" ht="30">
      <c r="B3" s="71" t="s">
        <v>17</v>
      </c>
      <c r="C3" s="71"/>
      <c r="D3" s="71"/>
      <c r="E3" s="71"/>
      <c r="F3" s="71"/>
      <c r="G3" s="71"/>
      <c r="H3" s="71"/>
    </row>
    <row r="4" spans="2:6" s="5" customFormat="1" ht="11.25" customHeight="1">
      <c r="B4" s="3"/>
      <c r="C4" s="4"/>
      <c r="E4" s="6"/>
      <c r="F4" s="6"/>
    </row>
    <row r="5" spans="2:8" ht="29.25" customHeight="1">
      <c r="B5" s="72" t="s">
        <v>57</v>
      </c>
      <c r="C5" s="72"/>
      <c r="D5" s="72"/>
      <c r="E5" s="72"/>
      <c r="F5" s="72"/>
      <c r="G5" s="72"/>
      <c r="H5" s="72"/>
    </row>
    <row r="6" spans="2:8" ht="24.75" customHeight="1" thickBot="1">
      <c r="B6" s="59" t="s">
        <v>44</v>
      </c>
      <c r="C6" s="59"/>
      <c r="D6" s="59"/>
      <c r="E6" s="59"/>
      <c r="F6" s="59"/>
      <c r="G6" s="59"/>
      <c r="H6" s="59"/>
    </row>
    <row r="7" spans="2:9" ht="18.75" customHeight="1" thickBot="1">
      <c r="B7" s="75" t="s">
        <v>18</v>
      </c>
      <c r="C7" s="75" t="s">
        <v>19</v>
      </c>
      <c r="D7" s="75" t="s">
        <v>0</v>
      </c>
      <c r="E7" s="79"/>
      <c r="F7" s="79"/>
      <c r="G7" s="75" t="s">
        <v>20</v>
      </c>
      <c r="H7" s="75" t="s">
        <v>29</v>
      </c>
      <c r="I7" s="75" t="s">
        <v>28</v>
      </c>
    </row>
    <row r="8" spans="2:9" ht="29.25" thickBot="1">
      <c r="B8" s="75"/>
      <c r="C8" s="75"/>
      <c r="D8" s="7" t="s">
        <v>30</v>
      </c>
      <c r="E8" s="7" t="s">
        <v>21</v>
      </c>
      <c r="F8" s="7" t="s">
        <v>1</v>
      </c>
      <c r="G8" s="75"/>
      <c r="H8" s="75"/>
      <c r="I8" s="75"/>
    </row>
    <row r="9" spans="2:9" ht="20.25" customHeight="1" thickBot="1">
      <c r="B9" s="86" t="s">
        <v>2</v>
      </c>
      <c r="C9" s="8" t="s">
        <v>7</v>
      </c>
      <c r="D9" s="9" t="s">
        <v>31</v>
      </c>
      <c r="E9" s="54">
        <v>0.00030092592592592595</v>
      </c>
      <c r="F9" s="10">
        <f>ROUNDUP((MINUTE(E9)*60+SECOND(E9))/60,1)</f>
        <v>0.5</v>
      </c>
      <c r="G9" s="11">
        <v>0.426</v>
      </c>
      <c r="H9" s="12">
        <f>G9*$H$18</f>
        <v>0.17865784615384617</v>
      </c>
      <c r="I9" s="12">
        <f>G9*$I$18</f>
        <v>0.1628172</v>
      </c>
    </row>
    <row r="10" spans="2:9" ht="15.75" thickBot="1">
      <c r="B10" s="81"/>
      <c r="C10" s="13" t="s">
        <v>3</v>
      </c>
      <c r="D10" s="14" t="s">
        <v>32</v>
      </c>
      <c r="E10" s="55">
        <v>0.00032407407407407406</v>
      </c>
      <c r="F10" s="15">
        <f>ROUNDUP((MINUTE(E10)*60+SECOND(E10))/60,1)</f>
        <v>0.5</v>
      </c>
      <c r="G10" s="16">
        <v>1.037</v>
      </c>
      <c r="H10" s="12">
        <f aca="true" t="shared" si="0" ref="H10:H17">G10*$H$18</f>
        <v>0.43490184615384614</v>
      </c>
      <c r="I10" s="12">
        <f aca="true" t="shared" si="1" ref="I10:I17">G10*$I$18</f>
        <v>0.39634139999999995</v>
      </c>
    </row>
    <row r="11" spans="2:9" ht="15.75" thickBot="1">
      <c r="B11" s="81"/>
      <c r="C11" s="13" t="s">
        <v>5</v>
      </c>
      <c r="D11" s="14" t="s">
        <v>33</v>
      </c>
      <c r="E11" s="55">
        <v>0.0005208333333333333</v>
      </c>
      <c r="F11" s="15">
        <f aca="true" t="shared" si="2" ref="F11:F17">ROUNDUP((MINUTE(E11)*60+SECOND(E11))/60,1)</f>
        <v>0.7999999999999999</v>
      </c>
      <c r="G11" s="16">
        <v>1.18</v>
      </c>
      <c r="H11" s="12">
        <f t="shared" si="0"/>
        <v>0.49487384615384616</v>
      </c>
      <c r="I11" s="12">
        <f t="shared" si="1"/>
        <v>0.45099599999999995</v>
      </c>
    </row>
    <row r="12" spans="2:9" ht="15.75" thickBot="1">
      <c r="B12" s="80" t="s">
        <v>59</v>
      </c>
      <c r="C12" s="13" t="s">
        <v>7</v>
      </c>
      <c r="D12" s="83" t="s">
        <v>34</v>
      </c>
      <c r="E12" s="55">
        <v>0.0005671296296296296</v>
      </c>
      <c r="F12" s="15">
        <f t="shared" si="2"/>
        <v>0.9</v>
      </c>
      <c r="G12" s="16">
        <v>0.843</v>
      </c>
      <c r="H12" s="12">
        <f t="shared" si="0"/>
        <v>0.3535412307692308</v>
      </c>
      <c r="I12" s="12">
        <f t="shared" si="1"/>
        <v>0.3221946</v>
      </c>
    </row>
    <row r="13" spans="2:9" ht="15.75" thickBot="1">
      <c r="B13" s="81"/>
      <c r="C13" s="13" t="s">
        <v>4</v>
      </c>
      <c r="D13" s="84"/>
      <c r="E13" s="56">
        <v>0.0005555555555555556</v>
      </c>
      <c r="F13" s="50">
        <f t="shared" si="2"/>
        <v>0.8</v>
      </c>
      <c r="G13" s="16">
        <v>1.372</v>
      </c>
      <c r="H13" s="12">
        <f t="shared" si="0"/>
        <v>0.5753956923076924</v>
      </c>
      <c r="I13" s="12">
        <f t="shared" si="1"/>
        <v>0.5243784</v>
      </c>
    </row>
    <row r="14" spans="2:9" ht="15.75" thickBot="1">
      <c r="B14" s="81"/>
      <c r="C14" s="13" t="s">
        <v>5</v>
      </c>
      <c r="D14" s="14" t="s">
        <v>33</v>
      </c>
      <c r="E14" s="55">
        <v>0.0010185185185185186</v>
      </c>
      <c r="F14" s="15">
        <f t="shared" si="2"/>
        <v>1.5</v>
      </c>
      <c r="G14" s="16">
        <v>1.459</v>
      </c>
      <c r="H14" s="12">
        <f t="shared" si="0"/>
        <v>0.611882153846154</v>
      </c>
      <c r="I14" s="12">
        <f t="shared" si="1"/>
        <v>0.5576298</v>
      </c>
    </row>
    <row r="15" spans="2:9" ht="15.75" thickBot="1">
      <c r="B15" s="82"/>
      <c r="C15" s="13" t="s">
        <v>6</v>
      </c>
      <c r="D15" s="14" t="s">
        <v>35</v>
      </c>
      <c r="E15" s="55">
        <v>0.002523148148148148</v>
      </c>
      <c r="F15" s="15">
        <f t="shared" si="2"/>
        <v>3.7</v>
      </c>
      <c r="G15" s="16">
        <v>1.508</v>
      </c>
      <c r="H15" s="12">
        <f t="shared" si="0"/>
        <v>0.632432</v>
      </c>
      <c r="I15" s="12">
        <f t="shared" si="1"/>
        <v>0.5763576</v>
      </c>
    </row>
    <row r="16" spans="2:9" ht="15.75" thickBot="1">
      <c r="B16" s="87" t="s">
        <v>60</v>
      </c>
      <c r="C16" s="13" t="s">
        <v>5</v>
      </c>
      <c r="D16" s="14" t="s">
        <v>36</v>
      </c>
      <c r="E16" s="55">
        <v>0.0016319444444444445</v>
      </c>
      <c r="F16" s="15">
        <f t="shared" si="2"/>
        <v>2.4</v>
      </c>
      <c r="G16" s="16">
        <v>1.623</v>
      </c>
      <c r="H16" s="12">
        <f t="shared" si="0"/>
        <v>0.6806612307692308</v>
      </c>
      <c r="I16" s="12">
        <f t="shared" si="1"/>
        <v>0.6203105999999999</v>
      </c>
    </row>
    <row r="17" spans="2:9" ht="15.75" thickBot="1">
      <c r="B17" s="88"/>
      <c r="C17" s="13" t="s">
        <v>6</v>
      </c>
      <c r="D17" s="14" t="s">
        <v>37</v>
      </c>
      <c r="E17" s="55">
        <v>0.0026041666666666665</v>
      </c>
      <c r="F17" s="15">
        <f t="shared" si="2"/>
        <v>3.8000000000000003</v>
      </c>
      <c r="G17" s="16">
        <v>1.634</v>
      </c>
      <c r="H17" s="12">
        <f t="shared" si="0"/>
        <v>0.6852744615384615</v>
      </c>
      <c r="I17" s="12">
        <f t="shared" si="1"/>
        <v>0.6245147999999999</v>
      </c>
    </row>
    <row r="18" spans="7:9" ht="14.25">
      <c r="G18" s="1" t="s">
        <v>8</v>
      </c>
      <c r="H18" s="17">
        <f>H20/H19</f>
        <v>0.4193846153846154</v>
      </c>
      <c r="I18" s="17">
        <f>I20/I19</f>
        <v>0.3822</v>
      </c>
    </row>
    <row r="19" spans="7:9" ht="14.25">
      <c r="G19" s="1" t="s">
        <v>9</v>
      </c>
      <c r="H19" s="18">
        <v>130</v>
      </c>
      <c r="I19" s="18">
        <v>300</v>
      </c>
    </row>
    <row r="20" spans="7:9" ht="14.25">
      <c r="G20" s="1" t="s">
        <v>10</v>
      </c>
      <c r="H20" s="60">
        <v>54.52</v>
      </c>
      <c r="I20" s="60">
        <v>114.66</v>
      </c>
    </row>
    <row r="21" spans="7:8" ht="14.25">
      <c r="G21" s="19"/>
      <c r="H21" s="20" t="s">
        <v>61</v>
      </c>
    </row>
    <row r="22" spans="8:9" ht="14.25">
      <c r="H22" s="17"/>
      <c r="I22" s="17"/>
    </row>
    <row r="23" spans="8:9" ht="14.25">
      <c r="H23" s="18"/>
      <c r="I23" s="18"/>
    </row>
    <row r="24" spans="8:9" ht="14.25">
      <c r="H24" s="58"/>
      <c r="I24" s="58"/>
    </row>
    <row r="25" spans="7:9" ht="14.25">
      <c r="G25" s="19"/>
      <c r="H25" s="21"/>
      <c r="I25" s="20"/>
    </row>
    <row r="26" spans="7:9" ht="14.25">
      <c r="G26" s="19"/>
      <c r="H26" s="21"/>
      <c r="I26" s="20"/>
    </row>
    <row r="27" spans="7:9" ht="14.25">
      <c r="G27" s="19"/>
      <c r="H27" s="21"/>
      <c r="I27" s="20"/>
    </row>
    <row r="28" spans="2:9" ht="29.25" customHeight="1" thickBot="1">
      <c r="B28" s="59" t="s">
        <v>65</v>
      </c>
      <c r="C28" s="59"/>
      <c r="D28" s="59"/>
      <c r="E28" s="59"/>
      <c r="F28" s="59"/>
      <c r="G28" s="59"/>
      <c r="H28" s="59"/>
      <c r="I28" s="19"/>
    </row>
    <row r="29" spans="2:9" ht="18.75" customHeight="1" thickBot="1">
      <c r="B29" s="75" t="s">
        <v>18</v>
      </c>
      <c r="C29" s="75" t="s">
        <v>19</v>
      </c>
      <c r="D29" s="75" t="s">
        <v>0</v>
      </c>
      <c r="E29" s="79"/>
      <c r="F29" s="79"/>
      <c r="G29" s="75" t="s">
        <v>14</v>
      </c>
      <c r="H29" s="75" t="s">
        <v>29</v>
      </c>
      <c r="I29" s="75" t="s">
        <v>28</v>
      </c>
    </row>
    <row r="30" spans="2:9" ht="29.25" thickBot="1">
      <c r="B30" s="75"/>
      <c r="C30" s="75"/>
      <c r="D30" s="51" t="s">
        <v>30</v>
      </c>
      <c r="E30" s="51" t="s">
        <v>15</v>
      </c>
      <c r="F30" s="51" t="s">
        <v>1</v>
      </c>
      <c r="G30" s="75"/>
      <c r="H30" s="75"/>
      <c r="I30" s="75"/>
    </row>
    <row r="31" spans="2:9" ht="20.25" customHeight="1" thickBot="1">
      <c r="B31" s="86" t="s">
        <v>2</v>
      </c>
      <c r="C31" s="52" t="s">
        <v>7</v>
      </c>
      <c r="D31" s="53" t="s">
        <v>31</v>
      </c>
      <c r="E31" s="54">
        <v>0.0002893518518518519</v>
      </c>
      <c r="F31" s="10">
        <f aca="true" t="shared" si="3" ref="F31:F37">ROUNDUP((MINUTE(E31)*60+SECOND(E31))/60,1)</f>
        <v>0.5</v>
      </c>
      <c r="G31" s="11">
        <v>0.143</v>
      </c>
      <c r="H31" s="12">
        <f aca="true" t="shared" si="4" ref="H31:H37">G31*$H$38</f>
        <v>0.059972</v>
      </c>
      <c r="I31" s="12">
        <f aca="true" t="shared" si="5" ref="I31:I37">G31*$I$38</f>
        <v>0.05465459999999999</v>
      </c>
    </row>
    <row r="32" spans="2:9" ht="15.75" thickBot="1">
      <c r="B32" s="81"/>
      <c r="C32" s="13" t="s">
        <v>3</v>
      </c>
      <c r="D32" s="14" t="s">
        <v>32</v>
      </c>
      <c r="E32" s="55">
        <v>0.00032407407407407406</v>
      </c>
      <c r="F32" s="15">
        <f t="shared" si="3"/>
        <v>0.5</v>
      </c>
      <c r="G32" s="16">
        <v>0.331</v>
      </c>
      <c r="H32" s="12">
        <f t="shared" si="4"/>
        <v>0.1388163076923077</v>
      </c>
      <c r="I32" s="12">
        <f t="shared" si="5"/>
        <v>0.1265082</v>
      </c>
    </row>
    <row r="33" spans="2:9" ht="15.75" thickBot="1">
      <c r="B33" s="81"/>
      <c r="C33" s="13" t="s">
        <v>5</v>
      </c>
      <c r="D33" s="14" t="s">
        <v>33</v>
      </c>
      <c r="E33" s="55">
        <v>0.00048611111111111104</v>
      </c>
      <c r="F33" s="15">
        <f t="shared" si="3"/>
        <v>0.7</v>
      </c>
      <c r="G33" s="16">
        <v>0.417</v>
      </c>
      <c r="H33" s="12">
        <f t="shared" si="4"/>
        <v>0.1748833846153846</v>
      </c>
      <c r="I33" s="12">
        <f t="shared" si="5"/>
        <v>0.15937739999999997</v>
      </c>
    </row>
    <row r="34" spans="2:9" ht="15.75" thickBot="1">
      <c r="B34" s="80" t="s">
        <v>62</v>
      </c>
      <c r="C34" s="13" t="s">
        <v>7</v>
      </c>
      <c r="D34" s="83" t="s">
        <v>34</v>
      </c>
      <c r="E34" s="55">
        <v>0.0004976851851851852</v>
      </c>
      <c r="F34" s="15">
        <f t="shared" si="3"/>
        <v>0.7999999999999999</v>
      </c>
      <c r="G34" s="16">
        <v>0.255</v>
      </c>
      <c r="H34" s="12">
        <f t="shared" si="4"/>
        <v>0.10694307692307693</v>
      </c>
      <c r="I34" s="12">
        <f t="shared" si="5"/>
        <v>0.09746099999999999</v>
      </c>
    </row>
    <row r="35" spans="2:9" ht="15.75" thickBot="1">
      <c r="B35" s="81"/>
      <c r="C35" s="13" t="s">
        <v>4</v>
      </c>
      <c r="D35" s="84"/>
      <c r="E35" s="56">
        <v>0.0004976851851851852</v>
      </c>
      <c r="F35" s="50">
        <f t="shared" si="3"/>
        <v>0.7999999999999999</v>
      </c>
      <c r="G35" s="16">
        <v>0.388</v>
      </c>
      <c r="H35" s="12">
        <f t="shared" si="4"/>
        <v>0.16272123076923078</v>
      </c>
      <c r="I35" s="12">
        <f t="shared" si="5"/>
        <v>0.1482936</v>
      </c>
    </row>
    <row r="36" spans="2:9" ht="15.75" thickBot="1">
      <c r="B36" s="81"/>
      <c r="C36" s="13" t="s">
        <v>5</v>
      </c>
      <c r="D36" s="14" t="s">
        <v>33</v>
      </c>
      <c r="E36" s="55">
        <v>0.0008912037037037036</v>
      </c>
      <c r="F36" s="15">
        <f t="shared" si="3"/>
        <v>1.3</v>
      </c>
      <c r="G36" s="16">
        <v>0.384</v>
      </c>
      <c r="H36" s="12">
        <f t="shared" si="4"/>
        <v>0.16104369230769233</v>
      </c>
      <c r="I36" s="12">
        <f t="shared" si="5"/>
        <v>0.1467648</v>
      </c>
    </row>
    <row r="37" spans="2:9" ht="15.75" thickBot="1">
      <c r="B37" s="82"/>
      <c r="C37" s="13" t="s">
        <v>6</v>
      </c>
      <c r="D37" s="14" t="s">
        <v>35</v>
      </c>
      <c r="E37" s="55">
        <v>0.0014467592592592594</v>
      </c>
      <c r="F37" s="15">
        <f t="shared" si="3"/>
        <v>2.1</v>
      </c>
      <c r="G37" s="16">
        <v>0.415</v>
      </c>
      <c r="H37" s="12">
        <f t="shared" si="4"/>
        <v>0.17404461538461538</v>
      </c>
      <c r="I37" s="12">
        <f t="shared" si="5"/>
        <v>0.15861299999999998</v>
      </c>
    </row>
    <row r="38" spans="7:9" ht="14.25">
      <c r="G38" s="1" t="s">
        <v>8</v>
      </c>
      <c r="H38" s="17">
        <f>H40/H39</f>
        <v>0.4193846153846154</v>
      </c>
      <c r="I38" s="17">
        <f>I40/I39</f>
        <v>0.3822</v>
      </c>
    </row>
    <row r="39" spans="7:9" ht="14.25">
      <c r="G39" s="1" t="s">
        <v>9</v>
      </c>
      <c r="H39" s="18">
        <v>130</v>
      </c>
      <c r="I39" s="18">
        <v>300</v>
      </c>
    </row>
    <row r="40" spans="7:9" ht="14.25">
      <c r="G40" s="1" t="s">
        <v>10</v>
      </c>
      <c r="H40" s="60">
        <v>54.52</v>
      </c>
      <c r="I40" s="60">
        <v>114.66</v>
      </c>
    </row>
    <row r="41" spans="7:8" ht="14.25">
      <c r="G41" s="19"/>
      <c r="H41" s="20" t="s">
        <v>61</v>
      </c>
    </row>
    <row r="42" spans="7:9" ht="14.25">
      <c r="G42" s="19"/>
      <c r="H42" s="21"/>
      <c r="I42" s="20"/>
    </row>
    <row r="43" spans="7:9" ht="14.25">
      <c r="G43" s="19"/>
      <c r="H43" s="21"/>
      <c r="I43" s="20"/>
    </row>
    <row r="44" spans="7:9" ht="14.25">
      <c r="G44" s="19"/>
      <c r="H44" s="21"/>
      <c r="I44" s="20"/>
    </row>
    <row r="45" spans="7:9" ht="14.25">
      <c r="G45" s="19"/>
      <c r="H45" s="21"/>
      <c r="I45" s="20"/>
    </row>
    <row r="46" spans="7:9" ht="14.25">
      <c r="G46" s="19"/>
      <c r="H46" s="21"/>
      <c r="I46" s="20"/>
    </row>
    <row r="47" spans="7:9" ht="14.25">
      <c r="G47" s="19"/>
      <c r="H47" s="21"/>
      <c r="I47" s="20"/>
    </row>
    <row r="48" spans="7:9" ht="14.25">
      <c r="G48" s="19"/>
      <c r="H48" s="21"/>
      <c r="I48" s="20"/>
    </row>
    <row r="49" spans="7:9" ht="14.25">
      <c r="G49" s="19"/>
      <c r="H49" s="21"/>
      <c r="I49" s="20"/>
    </row>
    <row r="50" spans="2:8" ht="33.75">
      <c r="B50" s="72" t="s">
        <v>58</v>
      </c>
      <c r="C50" s="72"/>
      <c r="D50" s="72"/>
      <c r="E50" s="72"/>
      <c r="F50" s="72"/>
      <c r="G50" s="72"/>
      <c r="H50" s="72"/>
    </row>
    <row r="51" spans="2:8" ht="24" thickBot="1">
      <c r="B51" s="59" t="s">
        <v>67</v>
      </c>
      <c r="C51" s="59"/>
      <c r="D51" s="59"/>
      <c r="E51" s="59"/>
      <c r="F51" s="59"/>
      <c r="G51" s="59"/>
      <c r="H51" s="59"/>
    </row>
    <row r="52" spans="2:9" ht="18.75" customHeight="1" thickBot="1">
      <c r="B52" s="75" t="s">
        <v>11</v>
      </c>
      <c r="C52" s="75" t="s">
        <v>12</v>
      </c>
      <c r="D52" s="75" t="s">
        <v>13</v>
      </c>
      <c r="E52" s="79"/>
      <c r="F52" s="79"/>
      <c r="G52" s="75" t="s">
        <v>14</v>
      </c>
      <c r="H52" s="75" t="s">
        <v>40</v>
      </c>
      <c r="I52" s="75" t="s">
        <v>39</v>
      </c>
    </row>
    <row r="53" spans="2:9" ht="29.25" thickBot="1">
      <c r="B53" s="75"/>
      <c r="C53" s="75"/>
      <c r="D53" s="7" t="s">
        <v>30</v>
      </c>
      <c r="E53" s="7" t="s">
        <v>15</v>
      </c>
      <c r="F53" s="7" t="s">
        <v>16</v>
      </c>
      <c r="G53" s="75"/>
      <c r="H53" s="75"/>
      <c r="I53" s="75"/>
    </row>
    <row r="54" spans="2:9" ht="16.5" thickBot="1" thickTop="1">
      <c r="B54" s="85" t="s">
        <v>2</v>
      </c>
      <c r="C54" s="22" t="s">
        <v>7</v>
      </c>
      <c r="D54" s="23"/>
      <c r="E54" s="57">
        <v>0.0005324074074074074</v>
      </c>
      <c r="F54" s="15">
        <f aca="true" t="shared" si="6" ref="F54:F62">ROUNDUP((MINUTE(E54)*60+SECOND(E54))/60,1)</f>
        <v>0.7999999999999999</v>
      </c>
      <c r="G54" s="24">
        <v>0.841</v>
      </c>
      <c r="H54" s="12">
        <f>G54*$H$63</f>
        <v>0.3527024615384616</v>
      </c>
      <c r="I54" s="12">
        <f>G54*$I$63</f>
        <v>0.3214302</v>
      </c>
    </row>
    <row r="55" spans="2:9" ht="15.75" thickBot="1">
      <c r="B55" s="81"/>
      <c r="C55" s="13" t="s">
        <v>3</v>
      </c>
      <c r="D55" s="14"/>
      <c r="E55" s="55">
        <v>0.0005324074074074074</v>
      </c>
      <c r="F55" s="15">
        <f t="shared" si="6"/>
        <v>0.7999999999999999</v>
      </c>
      <c r="G55" s="16">
        <v>2.055</v>
      </c>
      <c r="H55" s="12">
        <f aca="true" t="shared" si="7" ref="H55:H62">G55*$H$63</f>
        <v>0.8618353846153848</v>
      </c>
      <c r="I55" s="12">
        <f aca="true" t="shared" si="8" ref="I55:I62">G55*$I$63</f>
        <v>0.785421</v>
      </c>
    </row>
    <row r="56" spans="2:9" ht="15.75" thickBot="1">
      <c r="B56" s="81"/>
      <c r="C56" s="13" t="s">
        <v>5</v>
      </c>
      <c r="D56" s="14"/>
      <c r="E56" s="55">
        <v>0.0009143518518518518</v>
      </c>
      <c r="F56" s="15">
        <f t="shared" si="6"/>
        <v>1.4000000000000001</v>
      </c>
      <c r="G56" s="16">
        <v>2.333</v>
      </c>
      <c r="H56" s="12">
        <f t="shared" si="7"/>
        <v>0.9784243076923078</v>
      </c>
      <c r="I56" s="12">
        <f t="shared" si="8"/>
        <v>0.8916726</v>
      </c>
    </row>
    <row r="57" spans="2:9" ht="20.25" customHeight="1" thickBot="1">
      <c r="B57" s="80" t="s">
        <v>59</v>
      </c>
      <c r="C57" s="13" t="s">
        <v>7</v>
      </c>
      <c r="D57" s="83"/>
      <c r="E57" s="55">
        <v>0.0010185185185185186</v>
      </c>
      <c r="F57" s="15">
        <f t="shared" si="6"/>
        <v>1.5</v>
      </c>
      <c r="G57" s="16">
        <v>1.666</v>
      </c>
      <c r="H57" s="12">
        <f t="shared" si="7"/>
        <v>0.6986947692307692</v>
      </c>
      <c r="I57" s="12">
        <f t="shared" si="8"/>
        <v>0.6367451999999999</v>
      </c>
    </row>
    <row r="58" spans="2:9" ht="15.75" thickBot="1">
      <c r="B58" s="81"/>
      <c r="C58" s="13" t="s">
        <v>4</v>
      </c>
      <c r="D58" s="84"/>
      <c r="E58" s="55">
        <v>0.0010185185185185186</v>
      </c>
      <c r="F58" s="50">
        <f t="shared" si="6"/>
        <v>1.5</v>
      </c>
      <c r="G58" s="16">
        <v>2.734</v>
      </c>
      <c r="H58" s="12">
        <f t="shared" si="7"/>
        <v>1.1465975384615386</v>
      </c>
      <c r="I58" s="12">
        <f t="shared" si="8"/>
        <v>1.0449348</v>
      </c>
    </row>
    <row r="59" spans="2:9" ht="15.75" thickBot="1">
      <c r="B59" s="81"/>
      <c r="C59" s="13" t="s">
        <v>5</v>
      </c>
      <c r="D59" s="14"/>
      <c r="E59" s="55">
        <v>0.0018402777777777777</v>
      </c>
      <c r="F59" s="15">
        <f t="shared" si="6"/>
        <v>2.7</v>
      </c>
      <c r="G59" s="16">
        <v>2.858</v>
      </c>
      <c r="H59" s="12">
        <f t="shared" si="7"/>
        <v>1.1986012307692309</v>
      </c>
      <c r="I59" s="12">
        <f t="shared" si="8"/>
        <v>1.0923276</v>
      </c>
    </row>
    <row r="60" spans="2:9" ht="15.75" thickBot="1">
      <c r="B60" s="82"/>
      <c r="C60" s="13" t="s">
        <v>6</v>
      </c>
      <c r="D60" s="14"/>
      <c r="E60" s="55">
        <v>0.004733796296296296</v>
      </c>
      <c r="F60" s="15">
        <f t="shared" si="6"/>
        <v>6.8999999999999995</v>
      </c>
      <c r="G60" s="16">
        <v>2.978</v>
      </c>
      <c r="H60" s="12">
        <f t="shared" si="7"/>
        <v>1.2489273846153848</v>
      </c>
      <c r="I60" s="12">
        <f t="shared" si="8"/>
        <v>1.1381916</v>
      </c>
    </row>
    <row r="61" spans="2:9" ht="15.75" thickBot="1">
      <c r="B61" s="87" t="s">
        <v>60</v>
      </c>
      <c r="C61" s="13" t="s">
        <v>5</v>
      </c>
      <c r="D61" s="14"/>
      <c r="E61" s="55">
        <v>0.002916666666666667</v>
      </c>
      <c r="F61" s="15">
        <f t="shared" si="6"/>
        <v>4.2</v>
      </c>
      <c r="G61" s="16">
        <v>3.192</v>
      </c>
      <c r="H61" s="12">
        <f t="shared" si="7"/>
        <v>1.3386756923076926</v>
      </c>
      <c r="I61" s="12">
        <f t="shared" si="8"/>
        <v>1.2199824</v>
      </c>
    </row>
    <row r="62" spans="2:9" ht="15.75" thickBot="1">
      <c r="B62" s="88"/>
      <c r="C62" s="13" t="s">
        <v>6</v>
      </c>
      <c r="D62" s="14"/>
      <c r="E62" s="55">
        <v>0.004780092592592592</v>
      </c>
      <c r="F62" s="15">
        <f t="shared" si="6"/>
        <v>6.8999999999999995</v>
      </c>
      <c r="G62" s="16">
        <v>3.242</v>
      </c>
      <c r="H62" s="12">
        <f t="shared" si="7"/>
        <v>1.3596449230769232</v>
      </c>
      <c r="I62" s="12">
        <f t="shared" si="8"/>
        <v>1.2390923999999999</v>
      </c>
    </row>
    <row r="63" spans="7:9" ht="14.25">
      <c r="G63" s="1" t="s">
        <v>8</v>
      </c>
      <c r="H63" s="17">
        <f>H65/H64</f>
        <v>0.4193846153846154</v>
      </c>
      <c r="I63" s="17">
        <f>I65/I64</f>
        <v>0.3822</v>
      </c>
    </row>
    <row r="64" spans="7:9" ht="14.25">
      <c r="G64" s="1" t="s">
        <v>9</v>
      </c>
      <c r="H64" s="18">
        <v>130</v>
      </c>
      <c r="I64" s="18">
        <v>300</v>
      </c>
    </row>
    <row r="65" spans="7:9" ht="14.25">
      <c r="G65" s="1" t="s">
        <v>10</v>
      </c>
      <c r="H65" s="60">
        <v>54.52</v>
      </c>
      <c r="I65" s="60">
        <v>114.66</v>
      </c>
    </row>
    <row r="66" ht="14.25">
      <c r="H66" s="20" t="s">
        <v>38</v>
      </c>
    </row>
    <row r="67" ht="18.75" customHeight="1">
      <c r="B67" s="25"/>
    </row>
    <row r="68" ht="18.75" customHeight="1">
      <c r="B68" s="25"/>
    </row>
    <row r="69" ht="18.75" customHeight="1">
      <c r="B69" s="25"/>
    </row>
    <row r="70" ht="18.75" customHeight="1">
      <c r="B70" s="25"/>
    </row>
    <row r="71" ht="18.75" customHeight="1">
      <c r="B71" s="25"/>
    </row>
    <row r="72" spans="2:8" ht="30" customHeight="1" thickBot="1">
      <c r="B72" s="59" t="s">
        <v>66</v>
      </c>
      <c r="C72" s="59"/>
      <c r="D72" s="59"/>
      <c r="E72" s="59"/>
      <c r="F72" s="59"/>
      <c r="G72" s="59"/>
      <c r="H72" s="59"/>
    </row>
    <row r="73" spans="2:9" ht="18.75" customHeight="1" thickBot="1">
      <c r="B73" s="75" t="s">
        <v>11</v>
      </c>
      <c r="C73" s="75" t="s">
        <v>12</v>
      </c>
      <c r="D73" s="75" t="s">
        <v>13</v>
      </c>
      <c r="E73" s="79"/>
      <c r="F73" s="79"/>
      <c r="G73" s="75" t="s">
        <v>14</v>
      </c>
      <c r="H73" s="75" t="s">
        <v>40</v>
      </c>
      <c r="I73" s="75" t="s">
        <v>39</v>
      </c>
    </row>
    <row r="74" spans="2:9" ht="29.25" thickBot="1">
      <c r="B74" s="75"/>
      <c r="C74" s="75"/>
      <c r="D74" s="7" t="s">
        <v>30</v>
      </c>
      <c r="E74" s="7" t="s">
        <v>15</v>
      </c>
      <c r="F74" s="7" t="s">
        <v>16</v>
      </c>
      <c r="G74" s="75"/>
      <c r="H74" s="75"/>
      <c r="I74" s="75"/>
    </row>
    <row r="75" spans="2:9" ht="16.5" thickBot="1" thickTop="1">
      <c r="B75" s="85" t="s">
        <v>2</v>
      </c>
      <c r="C75" s="22" t="s">
        <v>7</v>
      </c>
      <c r="D75" s="23"/>
      <c r="E75" s="57">
        <v>0.00047453703703703704</v>
      </c>
      <c r="F75" s="15">
        <f aca="true" t="shared" si="9" ref="F75:F81">ROUNDUP((MINUTE(E75)*60+SECOND(E75))/60,1)</f>
        <v>0.7</v>
      </c>
      <c r="G75" s="24">
        <v>0.24</v>
      </c>
      <c r="H75" s="12">
        <f aca="true" t="shared" si="10" ref="H75:H81">G75*$H$82</f>
        <v>0.1006523076923077</v>
      </c>
      <c r="I75" s="12">
        <f>G75*$I$82</f>
        <v>0.09172799999999999</v>
      </c>
    </row>
    <row r="76" spans="2:9" ht="15.75" thickBot="1">
      <c r="B76" s="81"/>
      <c r="C76" s="13" t="s">
        <v>3</v>
      </c>
      <c r="D76" s="14"/>
      <c r="E76" s="55">
        <v>0.0005555555555555556</v>
      </c>
      <c r="F76" s="15">
        <f t="shared" si="9"/>
        <v>0.8</v>
      </c>
      <c r="G76" s="16">
        <v>0.502</v>
      </c>
      <c r="H76" s="12">
        <f t="shared" si="10"/>
        <v>0.21053107692307693</v>
      </c>
      <c r="I76" s="12">
        <f aca="true" t="shared" si="11" ref="I76:I81">G76*$I$82</f>
        <v>0.1918644</v>
      </c>
    </row>
    <row r="77" spans="2:9" ht="15.75" thickBot="1">
      <c r="B77" s="81"/>
      <c r="C77" s="13" t="s">
        <v>5</v>
      </c>
      <c r="D77" s="14"/>
      <c r="E77" s="55">
        <v>0.0008680555555555555</v>
      </c>
      <c r="F77" s="15">
        <f t="shared" si="9"/>
        <v>1.3</v>
      </c>
      <c r="G77" s="16">
        <v>0.644</v>
      </c>
      <c r="H77" s="12">
        <f t="shared" si="10"/>
        <v>0.27008369230769236</v>
      </c>
      <c r="I77" s="12">
        <f t="shared" si="11"/>
        <v>0.2461368</v>
      </c>
    </row>
    <row r="78" spans="2:9" ht="20.25" customHeight="1" thickBot="1">
      <c r="B78" s="80" t="s">
        <v>68</v>
      </c>
      <c r="C78" s="13" t="s">
        <v>7</v>
      </c>
      <c r="D78" s="83"/>
      <c r="E78" s="55">
        <v>0.0008680555555555555</v>
      </c>
      <c r="F78" s="15">
        <f t="shared" si="9"/>
        <v>1.3</v>
      </c>
      <c r="G78" s="16">
        <v>0.441</v>
      </c>
      <c r="H78" s="12">
        <f t="shared" si="10"/>
        <v>0.1849486153846154</v>
      </c>
      <c r="I78" s="12">
        <f t="shared" si="11"/>
        <v>0.16855019999999998</v>
      </c>
    </row>
    <row r="79" spans="2:9" ht="15.75" thickBot="1">
      <c r="B79" s="81"/>
      <c r="C79" s="13" t="s">
        <v>4</v>
      </c>
      <c r="D79" s="84"/>
      <c r="E79" s="55">
        <v>0.0008680555555555555</v>
      </c>
      <c r="F79" s="50">
        <f t="shared" si="9"/>
        <v>1.3</v>
      </c>
      <c r="G79" s="16">
        <v>0.602</v>
      </c>
      <c r="H79" s="12">
        <f t="shared" si="10"/>
        <v>0.25246953846153847</v>
      </c>
      <c r="I79" s="12">
        <f t="shared" si="11"/>
        <v>0.2300844</v>
      </c>
    </row>
    <row r="80" spans="2:9" ht="15.75" thickBot="1">
      <c r="B80" s="81"/>
      <c r="C80" s="13" t="s">
        <v>5</v>
      </c>
      <c r="D80" s="14"/>
      <c r="E80" s="55">
        <v>0.0016666666666666668</v>
      </c>
      <c r="F80" s="15">
        <f t="shared" si="9"/>
        <v>2.4</v>
      </c>
      <c r="G80" s="16">
        <v>0.592</v>
      </c>
      <c r="H80" s="12">
        <f t="shared" si="10"/>
        <v>0.2482756923076923</v>
      </c>
      <c r="I80" s="12">
        <f t="shared" si="11"/>
        <v>0.22626239999999997</v>
      </c>
    </row>
    <row r="81" spans="2:9" ht="15.75" thickBot="1">
      <c r="B81" s="82"/>
      <c r="C81" s="13" t="s">
        <v>6</v>
      </c>
      <c r="D81" s="14"/>
      <c r="E81" s="55">
        <v>0.0026620370370370374</v>
      </c>
      <c r="F81" s="15">
        <f t="shared" si="9"/>
        <v>3.9</v>
      </c>
      <c r="G81" s="16">
        <v>0.672</v>
      </c>
      <c r="H81" s="12">
        <f t="shared" si="10"/>
        <v>0.2818264615384616</v>
      </c>
      <c r="I81" s="12">
        <f t="shared" si="11"/>
        <v>0.2568384</v>
      </c>
    </row>
    <row r="82" spans="7:9" ht="14.25">
      <c r="G82" s="1" t="s">
        <v>8</v>
      </c>
      <c r="H82" s="17">
        <f>H84/H83</f>
        <v>0.4193846153846154</v>
      </c>
      <c r="I82" s="17">
        <f>I84/I83</f>
        <v>0.3822</v>
      </c>
    </row>
    <row r="83" spans="7:9" ht="14.25">
      <c r="G83" s="1" t="s">
        <v>9</v>
      </c>
      <c r="H83" s="18">
        <v>130</v>
      </c>
      <c r="I83" s="18">
        <v>300</v>
      </c>
    </row>
    <row r="84" spans="7:9" ht="14.25">
      <c r="G84" s="1" t="s">
        <v>10</v>
      </c>
      <c r="H84" s="60">
        <v>54.52</v>
      </c>
      <c r="I84" s="60">
        <v>114.66</v>
      </c>
    </row>
    <row r="85" ht="14.25">
      <c r="H85" s="20" t="s">
        <v>38</v>
      </c>
    </row>
    <row r="86" ht="14.25">
      <c r="I86" s="20"/>
    </row>
    <row r="87" ht="14.25">
      <c r="I87" s="20"/>
    </row>
    <row r="88" ht="14.25">
      <c r="I88" s="20"/>
    </row>
    <row r="89" ht="14.25">
      <c r="I89" s="20"/>
    </row>
    <row r="90" ht="14.25">
      <c r="I90" s="20"/>
    </row>
    <row r="91" ht="14.25">
      <c r="I91" s="20"/>
    </row>
    <row r="92" ht="15" thickBot="1"/>
    <row r="93" spans="2:8" s="46" customFormat="1" ht="18">
      <c r="B93" s="76" t="s">
        <v>46</v>
      </c>
      <c r="C93" s="77"/>
      <c r="D93" s="77"/>
      <c r="E93" s="77"/>
      <c r="F93" s="77"/>
      <c r="G93" s="77"/>
      <c r="H93" s="78"/>
    </row>
    <row r="94" spans="2:8" s="46" customFormat="1" ht="15.75">
      <c r="B94" s="47" t="s">
        <v>47</v>
      </c>
      <c r="C94" s="73" t="s">
        <v>48</v>
      </c>
      <c r="D94" s="73"/>
      <c r="E94" s="73"/>
      <c r="F94" s="73"/>
      <c r="G94" s="73"/>
      <c r="H94" s="74"/>
    </row>
    <row r="95" spans="2:8" s="46" customFormat="1" ht="15.75">
      <c r="B95" s="47" t="s">
        <v>52</v>
      </c>
      <c r="C95" s="73" t="s">
        <v>63</v>
      </c>
      <c r="D95" s="73"/>
      <c r="E95" s="73"/>
      <c r="F95" s="73"/>
      <c r="G95" s="73"/>
      <c r="H95" s="74"/>
    </row>
    <row r="96" spans="2:8" s="46" customFormat="1" ht="15.75">
      <c r="B96" s="47" t="s">
        <v>49</v>
      </c>
      <c r="C96" s="73" t="s">
        <v>53</v>
      </c>
      <c r="D96" s="73"/>
      <c r="E96" s="73"/>
      <c r="F96" s="73"/>
      <c r="G96" s="73"/>
      <c r="H96" s="74"/>
    </row>
    <row r="97" spans="2:8" s="46" customFormat="1" ht="15.75">
      <c r="B97" s="47" t="s">
        <v>51</v>
      </c>
      <c r="C97" s="73" t="s">
        <v>50</v>
      </c>
      <c r="D97" s="73"/>
      <c r="E97" s="73"/>
      <c r="F97" s="73"/>
      <c r="G97" s="73"/>
      <c r="H97" s="74"/>
    </row>
    <row r="98" spans="2:8" s="46" customFormat="1" ht="15.75">
      <c r="B98" s="64" t="s">
        <v>45</v>
      </c>
      <c r="C98" s="65"/>
      <c r="D98" s="65"/>
      <c r="E98" s="65"/>
      <c r="F98" s="65"/>
      <c r="G98" s="65"/>
      <c r="H98" s="66"/>
    </row>
    <row r="99" spans="2:8" s="46" customFormat="1" ht="15.75">
      <c r="B99" s="48" t="s">
        <v>54</v>
      </c>
      <c r="C99" s="67" t="s">
        <v>55</v>
      </c>
      <c r="D99" s="67"/>
      <c r="E99" s="67"/>
      <c r="F99" s="67"/>
      <c r="G99" s="67"/>
      <c r="H99" s="68"/>
    </row>
    <row r="100" spans="2:8" ht="18" customHeight="1" thickBot="1">
      <c r="B100" s="49" t="s">
        <v>64</v>
      </c>
      <c r="C100" s="69" t="s">
        <v>56</v>
      </c>
      <c r="D100" s="69"/>
      <c r="E100" s="69"/>
      <c r="F100" s="69"/>
      <c r="G100" s="69"/>
      <c r="H100" s="70"/>
    </row>
  </sheetData>
  <sheetProtection/>
  <mergeCells count="49">
    <mergeCell ref="B9:B11"/>
    <mergeCell ref="B16:B17"/>
    <mergeCell ref="B12:B15"/>
    <mergeCell ref="D12:D13"/>
    <mergeCell ref="B52:B53"/>
    <mergeCell ref="C52:C53"/>
    <mergeCell ref="D52:F52"/>
    <mergeCell ref="B29:B30"/>
    <mergeCell ref="C29:C30"/>
    <mergeCell ref="B54:B56"/>
    <mergeCell ref="B57:B60"/>
    <mergeCell ref="D57:D58"/>
    <mergeCell ref="I73:I74"/>
    <mergeCell ref="I7:I8"/>
    <mergeCell ref="I29:I30"/>
    <mergeCell ref="I52:I53"/>
    <mergeCell ref="B7:B8"/>
    <mergeCell ref="C7:C8"/>
    <mergeCell ref="D7:F7"/>
    <mergeCell ref="C73:C74"/>
    <mergeCell ref="D73:F73"/>
    <mergeCell ref="B78:B81"/>
    <mergeCell ref="D78:D79"/>
    <mergeCell ref="B75:B77"/>
    <mergeCell ref="D29:F29"/>
    <mergeCell ref="B31:B33"/>
    <mergeCell ref="B34:B37"/>
    <mergeCell ref="D34:D35"/>
    <mergeCell ref="B61:B62"/>
    <mergeCell ref="B93:H93"/>
    <mergeCell ref="C94:H94"/>
    <mergeCell ref="C95:H95"/>
    <mergeCell ref="H7:H8"/>
    <mergeCell ref="G7:G8"/>
    <mergeCell ref="G52:G53"/>
    <mergeCell ref="H52:H53"/>
    <mergeCell ref="G29:G30"/>
    <mergeCell ref="H29:H30"/>
    <mergeCell ref="B73:B74"/>
    <mergeCell ref="B98:H98"/>
    <mergeCell ref="C99:H99"/>
    <mergeCell ref="C100:H100"/>
    <mergeCell ref="B3:H3"/>
    <mergeCell ref="B50:H50"/>
    <mergeCell ref="B5:H5"/>
    <mergeCell ref="C96:H96"/>
    <mergeCell ref="C97:H97"/>
    <mergeCell ref="G73:G74"/>
    <mergeCell ref="H73:H74"/>
  </mergeCells>
  <printOptions horizontalCentered="1"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035641</dc:creator>
  <cp:keywords/>
  <dc:description/>
  <cp:lastModifiedBy>jorge</cp:lastModifiedBy>
  <cp:lastPrinted>2013-06-12T05:43:53Z</cp:lastPrinted>
  <dcterms:created xsi:type="dcterms:W3CDTF">2010-12-16T07:28:41Z</dcterms:created>
  <dcterms:modified xsi:type="dcterms:W3CDTF">2014-05-26T10:43:16Z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0x0101009E1A37A586D55F4ABF3CAB707E15901E</vt:lpwstr>
  </property>
</Properties>
</file>